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tituto de la mujer\Desktop\CARGAR PAG WEB\2021\FRACCION V\INCISO G\"/>
    </mc:Choice>
  </mc:AlternateContent>
  <bookViews>
    <workbookView xWindow="0" yWindow="0" windowWidth="20490" windowHeight="7755" activeTab="7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8" l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E13" i="7"/>
  <c r="J13" i="7" s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G26" i="6" l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30" i="3"/>
  <c r="G28" i="3"/>
  <c r="G21" i="3"/>
  <c r="G18" i="3"/>
  <c r="G15" i="3"/>
  <c r="I15" i="3"/>
  <c r="G31" i="3"/>
  <c r="G29" i="3"/>
  <c r="G27" i="3"/>
  <c r="G26" i="3"/>
  <c r="G25" i="3"/>
  <c r="G24" i="3"/>
  <c r="G23" i="3"/>
  <c r="G22" i="3"/>
  <c r="G20" i="3"/>
  <c r="G19" i="3"/>
  <c r="G17" i="3"/>
  <c r="G16" i="3"/>
  <c r="G14" i="3"/>
  <c r="G13" i="3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<sst xmlns="http://schemas.openxmlformats.org/spreadsheetml/2006/main" count="304" uniqueCount="28">
  <si>
    <t>V. LA INFORMACIÓN FINANCIERA, PATRIMONIAL Y ADMINISTRATIVA, QUE COMPRENDE:</t>
  </si>
  <si>
    <t>INCISO  G</t>
  </si>
  <si>
    <t>Periodo</t>
  </si>
  <si>
    <t>Empleado</t>
  </si>
  <si>
    <t>Persepciones brutas</t>
  </si>
  <si>
    <t>Deducciones ISR</t>
  </si>
  <si>
    <t>Persepciones Netas</t>
  </si>
  <si>
    <t>1ra quincena</t>
  </si>
  <si>
    <t>MIRIAM GUADALUPE VILLASEÑOR LOMELI</t>
  </si>
  <si>
    <t>2da quincena</t>
  </si>
  <si>
    <t>ERNESTO ACOSTA CUETO</t>
  </si>
  <si>
    <t>NEYVA MARIELA GARCIA MARTINEZ</t>
  </si>
  <si>
    <t>MARIA FERNANDA BARRAGAN CEBALLOS</t>
  </si>
  <si>
    <t>IMELDA GABRIELA CEBALLOS ROSALES</t>
  </si>
  <si>
    <t>SAUL RENE BLANCO VAZQUE</t>
  </si>
  <si>
    <t>ALMA DAYANIRA HUERTA RODRIGUEZ</t>
  </si>
  <si>
    <t>Nomina Mensual  de enero 2021</t>
  </si>
  <si>
    <t>Nomina Mensual  de febrero 2021</t>
  </si>
  <si>
    <t>Nomina Mensual  de marzo 2021</t>
  </si>
  <si>
    <t xml:space="preserve">Prima vacacional </t>
  </si>
  <si>
    <t>Nomina Mensual  de abril 2021</t>
  </si>
  <si>
    <t>Nomina Mensual  de mayo 2021</t>
  </si>
  <si>
    <t>Nomina Mensual  de junio 2021</t>
  </si>
  <si>
    <t>PCP IPEJAL</t>
  </si>
  <si>
    <t>Abono aportaciones a Pensiones del Estado</t>
  </si>
  <si>
    <t>Aportacion a Pensiones del Estado</t>
  </si>
  <si>
    <t>Nomina Mensual  de julio 2021</t>
  </si>
  <si>
    <t>Nomina Mensual 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</si>
</sst>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Inherit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5" fillId="0" borderId="10" xfId="0" applyFont="1" applyBorder="1"/>
    <xf numFmtId="43" fontId="0" fillId="0" borderId="0" xfId="0" applyNumberFormat="1" applyBorder="1"/>
    <xf numFmtId="43" fontId="0" fillId="0" borderId="11" xfId="0" applyNumberFormat="1" applyBorder="1"/>
    <xf numFmtId="0" fontId="0" fillId="0" borderId="6" xfId="0" applyBorder="1" applyAlignment="1">
      <alignment wrapText="1"/>
    </xf>
    <xf numFmtId="0" fontId="5" fillId="0" borderId="10" xfId="0" applyFont="1" applyBorder="1" applyAlignment="1">
      <alignment vertical="center"/>
    </xf>
    <xf numFmtId="43" fontId="0" fillId="0" borderId="0" xfId="0" applyNumberFormat="1" applyBorder="1" applyAlignment="1">
      <alignment vertical="center"/>
    </xf>
    <xf numFmtId="43" fontId="0" fillId="0" borderId="11" xfId="0" applyNumberFormat="1" applyBorder="1" applyAlignment="1">
      <alignment vertical="center"/>
    </xf>
    <xf numFmtId="0" fontId="6" fillId="0" borderId="0" xfId="0" applyFont="1" applyBorder="1"/>
    <xf numFmtId="0" fontId="0" fillId="0" borderId="11" xfId="0" applyBorder="1"/>
    <xf numFmtId="0" fontId="5" fillId="0" borderId="0" xfId="0" applyFont="1" applyBorder="1"/>
    <xf numFmtId="0" fontId="0" fillId="0" borderId="0" xfId="0" applyFill="1" applyBorder="1"/>
    <xf numFmtId="0" fontId="0" fillId="0" borderId="12" xfId="0" applyBorder="1" applyAlignment="1">
      <alignment wrapText="1"/>
    </xf>
    <xf numFmtId="0" fontId="5" fillId="0" borderId="13" xfId="0" applyFont="1" applyBorder="1" applyAlignment="1">
      <alignment vertical="center"/>
    </xf>
    <xf numFmtId="0" fontId="0" fillId="0" borderId="12" xfId="0" applyBorder="1"/>
    <xf numFmtId="0" fontId="5" fillId="0" borderId="13" xfId="0" applyFont="1" applyBorder="1"/>
    <xf numFmtId="43" fontId="0" fillId="0" borderId="1" xfId="0" applyNumberFormat="1" applyBorder="1"/>
    <xf numFmtId="43" fontId="0" fillId="0" borderId="14" xfId="0" applyNumberFormat="1" applyBorder="1"/>
    <xf numFmtId="0" fontId="0" fillId="0" borderId="0" xfId="0" applyBorder="1" applyAlignment="1">
      <alignment vertical="center"/>
    </xf>
    <xf numFmtId="0" fontId="0" fillId="0" borderId="11" xfId="0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0" fillId="0" borderId="14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114300</xdr:rowOff>
    </xdr:from>
    <xdr:to>
      <xdr:col>1</xdr:col>
      <xdr:colOff>600075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3400"/>
          <a:ext cx="1457325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114300</xdr:rowOff>
    </xdr:from>
    <xdr:ext cx="1457325" cy="6096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5300"/>
          <a:ext cx="1457325" cy="6096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114300</xdr:rowOff>
    </xdr:from>
    <xdr:ext cx="1457325" cy="6191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5300"/>
          <a:ext cx="1457325" cy="619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sqref="A1:XFD1048576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16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26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5">
        <f t="shared" si="0"/>
        <v>6844.96</v>
      </c>
    </row>
    <row r="16" spans="1:11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5">
        <f t="shared" si="0"/>
        <v>6844.96</v>
      </c>
    </row>
    <row r="19" spans="1:7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5">
        <f t="shared" si="0"/>
        <v>2359.66</v>
      </c>
    </row>
    <row r="20" spans="1:7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5">
        <f t="shared" si="0"/>
        <v>2359.66</v>
      </c>
    </row>
    <row r="21" spans="1:7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5">
        <f t="shared" si="0"/>
        <v>4145.55</v>
      </c>
    </row>
    <row r="22" spans="1:7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5">
        <f t="shared" si="0"/>
        <v>4145.55</v>
      </c>
    </row>
    <row r="23" spans="1:7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5">
        <f t="shared" si="0"/>
        <v>6573.65</v>
      </c>
    </row>
    <row r="24" spans="1:7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5">
        <f t="shared" si="0"/>
        <v>6573.65</v>
      </c>
    </row>
    <row r="25" spans="1:7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5">
        <f t="shared" si="0"/>
        <v>4618.05</v>
      </c>
    </row>
    <row r="26" spans="1:7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394.95</v>
      </c>
      <c r="G26" s="29">
        <f t="shared" si="0"/>
        <v>4605.05</v>
      </c>
    </row>
    <row r="27" spans="1:7">
      <c r="A27" s="11"/>
      <c r="B27" s="22"/>
      <c r="C27" s="11"/>
      <c r="D27" s="11"/>
      <c r="E27" s="14"/>
      <c r="F27" s="14"/>
      <c r="G27" s="14"/>
    </row>
    <row r="28" spans="1:7">
      <c r="A28" s="11"/>
      <c r="B28" s="22"/>
      <c r="C28" s="11"/>
      <c r="D28" s="11"/>
      <c r="E28" s="14"/>
      <c r="F28" s="14"/>
      <c r="G28" s="14"/>
    </row>
  </sheetData>
  <mergeCells count="2">
    <mergeCell ref="B2:K2"/>
    <mergeCell ref="B11:D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sqref="A1:XFD1048576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17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26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5">
        <f t="shared" si="0"/>
        <v>6844.96</v>
      </c>
    </row>
    <row r="16" spans="1:11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5">
        <f t="shared" si="0"/>
        <v>6844.96</v>
      </c>
    </row>
    <row r="19" spans="1:7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5">
        <f t="shared" si="0"/>
        <v>2359.66</v>
      </c>
    </row>
    <row r="20" spans="1:7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5">
        <f t="shared" si="0"/>
        <v>2359.66</v>
      </c>
    </row>
    <row r="21" spans="1:7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5">
        <f t="shared" si="0"/>
        <v>4145.55</v>
      </c>
    </row>
    <row r="22" spans="1:7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5">
        <f t="shared" si="0"/>
        <v>4145.55</v>
      </c>
    </row>
    <row r="23" spans="1:7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5">
        <f t="shared" si="0"/>
        <v>6573.65</v>
      </c>
    </row>
    <row r="24" spans="1:7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5">
        <f t="shared" si="0"/>
        <v>6573.65</v>
      </c>
    </row>
    <row r="25" spans="1:7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5">
        <f t="shared" si="0"/>
        <v>4618.05</v>
      </c>
    </row>
    <row r="26" spans="1:7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394.95</v>
      </c>
      <c r="G26" s="29">
        <f t="shared" si="0"/>
        <v>4605.05</v>
      </c>
    </row>
    <row r="27" spans="1:7">
      <c r="A27" s="11"/>
      <c r="B27" s="22"/>
      <c r="C27" s="11"/>
      <c r="D27" s="11"/>
      <c r="E27" s="14"/>
      <c r="F27" s="14"/>
      <c r="G27" s="14"/>
    </row>
    <row r="28" spans="1:7">
      <c r="A28" s="11"/>
      <c r="B28" s="22"/>
      <c r="C28" s="11"/>
      <c r="D28" s="11"/>
      <c r="E28" s="14"/>
      <c r="F28" s="14"/>
      <c r="G28" s="14"/>
    </row>
  </sheetData>
  <mergeCells count="2">
    <mergeCell ref="B2:K2"/>
    <mergeCell ref="B11: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4" workbookViewId="0">
      <selection activeCell="C27" sqref="C27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18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31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 ht="30">
      <c r="A15" s="16" t="s">
        <v>19</v>
      </c>
      <c r="B15" s="17" t="s">
        <v>8</v>
      </c>
      <c r="C15" s="30"/>
      <c r="D15" s="30"/>
      <c r="E15" s="18">
        <v>5199.6499999999996</v>
      </c>
      <c r="F15" s="18">
        <v>199.32</v>
      </c>
      <c r="G15" s="19">
        <f>E15-F15</f>
        <v>5000.33</v>
      </c>
      <c r="I15">
        <f>2869.41-2670.09</f>
        <v>199.31999999999971</v>
      </c>
    </row>
    <row r="16" spans="1:11">
      <c r="A16" s="8" t="s">
        <v>7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9</v>
      </c>
      <c r="B17" s="13" t="s">
        <v>10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 ht="30">
      <c r="A18" s="16" t="s">
        <v>19</v>
      </c>
      <c r="B18" s="17" t="s">
        <v>10</v>
      </c>
      <c r="C18" s="30"/>
      <c r="D18" s="30"/>
      <c r="E18" s="18">
        <v>1591.2</v>
      </c>
      <c r="F18" s="18">
        <v>0</v>
      </c>
      <c r="G18" s="19">
        <f t="shared" si="0"/>
        <v>1591.2</v>
      </c>
    </row>
    <row r="19" spans="1:7">
      <c r="A19" s="8" t="s">
        <v>7</v>
      </c>
      <c r="B19" s="13" t="s">
        <v>11</v>
      </c>
      <c r="C19" s="11"/>
      <c r="D19" s="11"/>
      <c r="E19" s="14">
        <v>7800</v>
      </c>
      <c r="F19" s="14">
        <v>955.04</v>
      </c>
      <c r="G19" s="15">
        <f t="shared" si="0"/>
        <v>6844.96</v>
      </c>
    </row>
    <row r="20" spans="1:7">
      <c r="A20" s="8" t="s">
        <v>9</v>
      </c>
      <c r="B20" s="13" t="s">
        <v>11</v>
      </c>
      <c r="C20" s="11"/>
      <c r="D20" s="11"/>
      <c r="E20" s="14">
        <v>7800</v>
      </c>
      <c r="F20" s="14">
        <v>955.04</v>
      </c>
      <c r="G20" s="15">
        <f t="shared" si="0"/>
        <v>6844.96</v>
      </c>
    </row>
    <row r="21" spans="1:7" ht="30">
      <c r="A21" s="16" t="s">
        <v>19</v>
      </c>
      <c r="B21" s="17" t="s">
        <v>11</v>
      </c>
      <c r="C21" s="30"/>
      <c r="D21" s="30"/>
      <c r="E21" s="18">
        <v>1591.2</v>
      </c>
      <c r="F21" s="18">
        <v>0</v>
      </c>
      <c r="G21" s="19">
        <f t="shared" si="0"/>
        <v>1591.2</v>
      </c>
    </row>
    <row r="22" spans="1:7">
      <c r="A22" s="8" t="s">
        <v>7</v>
      </c>
      <c r="B22" s="13" t="s">
        <v>12</v>
      </c>
      <c r="C22" s="20"/>
      <c r="D22" s="20"/>
      <c r="E22" s="14">
        <v>2500</v>
      </c>
      <c r="F22" s="14">
        <v>140.34</v>
      </c>
      <c r="G22" s="15">
        <f t="shared" si="0"/>
        <v>2359.66</v>
      </c>
    </row>
    <row r="23" spans="1:7">
      <c r="A23" s="8" t="s">
        <v>9</v>
      </c>
      <c r="B23" s="13" t="s">
        <v>12</v>
      </c>
      <c r="C23" s="20"/>
      <c r="D23" s="20"/>
      <c r="E23" s="14">
        <v>2500</v>
      </c>
      <c r="F23" s="14">
        <v>140.34</v>
      </c>
      <c r="G23" s="15">
        <f t="shared" si="0"/>
        <v>2359.66</v>
      </c>
    </row>
    <row r="24" spans="1:7">
      <c r="A24" s="8" t="s">
        <v>7</v>
      </c>
      <c r="B24" s="13" t="s">
        <v>13</v>
      </c>
      <c r="C24" s="11"/>
      <c r="D24" s="11"/>
      <c r="E24" s="14">
        <v>4500</v>
      </c>
      <c r="F24" s="14">
        <v>354.45</v>
      </c>
      <c r="G24" s="15">
        <f t="shared" si="0"/>
        <v>4145.55</v>
      </c>
    </row>
    <row r="25" spans="1:7">
      <c r="A25" s="8" t="s">
        <v>9</v>
      </c>
      <c r="B25" s="13" t="s">
        <v>13</v>
      </c>
      <c r="C25" s="11"/>
      <c r="D25" s="11"/>
      <c r="E25" s="14">
        <v>4500</v>
      </c>
      <c r="F25" s="14">
        <v>354.45</v>
      </c>
      <c r="G25" s="15">
        <f t="shared" si="0"/>
        <v>4145.55</v>
      </c>
    </row>
    <row r="26" spans="1:7">
      <c r="A26" s="8" t="s">
        <v>7</v>
      </c>
      <c r="B26" s="13" t="s">
        <v>14</v>
      </c>
      <c r="C26" s="11"/>
      <c r="D26" s="11"/>
      <c r="E26" s="14">
        <v>7455</v>
      </c>
      <c r="F26" s="14">
        <v>881.35</v>
      </c>
      <c r="G26" s="15">
        <f t="shared" si="0"/>
        <v>6573.65</v>
      </c>
    </row>
    <row r="27" spans="1:7">
      <c r="A27" s="21" t="s">
        <v>9</v>
      </c>
      <c r="B27" s="22" t="s">
        <v>14</v>
      </c>
      <c r="C27" s="11"/>
      <c r="D27" s="11"/>
      <c r="E27" s="14">
        <v>7455</v>
      </c>
      <c r="F27" s="14">
        <v>881.35</v>
      </c>
      <c r="G27" s="15">
        <f t="shared" si="0"/>
        <v>6573.65</v>
      </c>
    </row>
    <row r="28" spans="1:7" ht="30">
      <c r="A28" s="31" t="s">
        <v>19</v>
      </c>
      <c r="B28" s="32" t="s">
        <v>14</v>
      </c>
      <c r="C28" s="30"/>
      <c r="D28" s="30"/>
      <c r="E28" s="18">
        <v>497</v>
      </c>
      <c r="F28" s="18">
        <v>0</v>
      </c>
      <c r="G28" s="19">
        <f t="shared" si="0"/>
        <v>497</v>
      </c>
    </row>
    <row r="29" spans="1:7">
      <c r="A29" s="23" t="s">
        <v>7</v>
      </c>
      <c r="B29" s="13" t="s">
        <v>15</v>
      </c>
      <c r="C29" s="11"/>
      <c r="D29" s="11"/>
      <c r="E29" s="14">
        <v>5000</v>
      </c>
      <c r="F29" s="14">
        <v>381.95</v>
      </c>
      <c r="G29" s="15">
        <f t="shared" si="0"/>
        <v>4618.05</v>
      </c>
    </row>
    <row r="30" spans="1:7">
      <c r="A30" s="8" t="s">
        <v>9</v>
      </c>
      <c r="B30" s="13" t="s">
        <v>15</v>
      </c>
      <c r="C30" s="11"/>
      <c r="D30" s="11"/>
      <c r="E30" s="14">
        <v>5000</v>
      </c>
      <c r="F30" s="14">
        <v>394.95</v>
      </c>
      <c r="G30" s="15">
        <f t="shared" ref="G30" si="1">E30-F30</f>
        <v>4605.05</v>
      </c>
    </row>
    <row r="31" spans="1:7" ht="30.75" thickBot="1">
      <c r="A31" s="24" t="s">
        <v>19</v>
      </c>
      <c r="B31" s="25" t="s">
        <v>15</v>
      </c>
      <c r="C31" s="33"/>
      <c r="D31" s="33"/>
      <c r="E31" s="34">
        <v>743.32</v>
      </c>
      <c r="F31" s="34">
        <v>0</v>
      </c>
      <c r="G31" s="35">
        <f t="shared" si="0"/>
        <v>743.32</v>
      </c>
    </row>
    <row r="32" spans="1:7">
      <c r="A32" s="11"/>
      <c r="B32" s="22"/>
      <c r="C32" s="11"/>
      <c r="D32" s="11"/>
      <c r="E32" s="14"/>
      <c r="F32" s="14"/>
      <c r="G32" s="14"/>
    </row>
    <row r="33" spans="1:7">
      <c r="A33" s="11"/>
      <c r="B33" s="22"/>
      <c r="C33" s="11"/>
      <c r="D33" s="11"/>
      <c r="E33" s="14"/>
      <c r="F33" s="14"/>
      <c r="G33" s="14"/>
    </row>
    <row r="34" spans="1:7">
      <c r="A34" s="11"/>
      <c r="B34" s="22"/>
      <c r="C34" s="11"/>
      <c r="D34" s="11"/>
      <c r="E34" s="14"/>
      <c r="F34" s="14"/>
      <c r="G34" s="14"/>
    </row>
  </sheetData>
  <mergeCells count="2">
    <mergeCell ref="B2:K2"/>
    <mergeCell ref="B11:D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C10" sqref="C10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20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26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5">
        <f t="shared" si="0"/>
        <v>6844.96</v>
      </c>
    </row>
    <row r="16" spans="1:11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5">
        <f t="shared" si="0"/>
        <v>6844.96</v>
      </c>
    </row>
    <row r="19" spans="1:7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5">
        <f t="shared" si="0"/>
        <v>2359.66</v>
      </c>
    </row>
    <row r="20" spans="1:7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5">
        <f t="shared" si="0"/>
        <v>2359.66</v>
      </c>
    </row>
    <row r="21" spans="1:7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5">
        <f t="shared" si="0"/>
        <v>4145.55</v>
      </c>
    </row>
    <row r="22" spans="1:7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5">
        <f t="shared" si="0"/>
        <v>4145.55</v>
      </c>
    </row>
    <row r="23" spans="1:7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5">
        <f t="shared" si="0"/>
        <v>6573.65</v>
      </c>
    </row>
    <row r="24" spans="1:7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5">
        <f t="shared" si="0"/>
        <v>6573.65</v>
      </c>
    </row>
    <row r="25" spans="1:7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5">
        <f t="shared" si="0"/>
        <v>4618.05</v>
      </c>
    </row>
    <row r="26" spans="1:7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394.95</v>
      </c>
      <c r="G26" s="29">
        <f t="shared" si="0"/>
        <v>4605.05</v>
      </c>
    </row>
    <row r="27" spans="1:7">
      <c r="A27" s="11"/>
      <c r="B27" s="22"/>
      <c r="C27" s="11"/>
      <c r="D27" s="11"/>
      <c r="E27" s="14"/>
      <c r="F27" s="14"/>
      <c r="G27" s="14"/>
    </row>
    <row r="28" spans="1:7">
      <c r="A28" s="11"/>
      <c r="B28" s="22"/>
      <c r="C28" s="11"/>
      <c r="D28" s="11"/>
      <c r="E28" s="14"/>
      <c r="F28" s="14"/>
      <c r="G28" s="14"/>
    </row>
  </sheetData>
  <mergeCells count="2">
    <mergeCell ref="B2:K2"/>
    <mergeCell ref="B11:D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C10" sqref="C10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21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26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5">
        <f t="shared" si="0"/>
        <v>6844.96</v>
      </c>
    </row>
    <row r="16" spans="1:11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5">
        <f t="shared" si="0"/>
        <v>6844.96</v>
      </c>
    </row>
    <row r="19" spans="1:7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5">
        <f t="shared" si="0"/>
        <v>2359.66</v>
      </c>
    </row>
    <row r="20" spans="1:7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5">
        <f t="shared" si="0"/>
        <v>2359.66</v>
      </c>
    </row>
    <row r="21" spans="1:7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5">
        <f t="shared" si="0"/>
        <v>4145.55</v>
      </c>
    </row>
    <row r="22" spans="1:7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5">
        <f t="shared" si="0"/>
        <v>4145.55</v>
      </c>
    </row>
    <row r="23" spans="1:7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5">
        <f t="shared" si="0"/>
        <v>6573.65</v>
      </c>
    </row>
    <row r="24" spans="1:7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5">
        <f t="shared" si="0"/>
        <v>6573.65</v>
      </c>
    </row>
    <row r="25" spans="1:7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5">
        <f t="shared" si="0"/>
        <v>4618.05</v>
      </c>
    </row>
    <row r="26" spans="1:7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394.95</v>
      </c>
      <c r="G26" s="29">
        <f t="shared" si="0"/>
        <v>4605.05</v>
      </c>
    </row>
    <row r="27" spans="1:7">
      <c r="A27" s="11"/>
      <c r="B27" s="22"/>
      <c r="C27" s="11"/>
      <c r="D27" s="11"/>
      <c r="E27" s="14"/>
      <c r="F27" s="14"/>
      <c r="G27" s="14"/>
    </row>
    <row r="28" spans="1:7">
      <c r="A28" s="11"/>
      <c r="B28" s="22"/>
      <c r="C28" s="11"/>
      <c r="D28" s="11"/>
      <c r="E28" s="14"/>
      <c r="F28" s="14"/>
      <c r="G28" s="14"/>
    </row>
  </sheetData>
  <mergeCells count="2">
    <mergeCell ref="B2:K2"/>
    <mergeCell ref="B11:D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6" workbookViewId="0">
      <selection activeCell="A22" sqref="A22"/>
    </sheetView>
  </sheetViews>
  <sheetFormatPr baseColWidth="10" defaultRowHeight="15"/>
  <cols>
    <col min="1" max="1" width="14" customWidth="1"/>
    <col min="5" max="5" width="20.140625" customWidth="1"/>
    <col min="6" max="6" width="15.28515625" customWidth="1"/>
    <col min="7" max="7" width="19.5703125" customWidth="1"/>
  </cols>
  <sheetData>
    <row r="2" spans="1:11" ht="18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15.75">
      <c r="C5" s="1" t="s">
        <v>1</v>
      </c>
    </row>
    <row r="9" spans="1:11" ht="18.75">
      <c r="C9" s="2" t="s">
        <v>22</v>
      </c>
    </row>
    <row r="10" spans="1:11" ht="15.75" thickBot="1">
      <c r="E10" s="3"/>
    </row>
    <row r="11" spans="1:11" ht="15.75" thickBot="1">
      <c r="A11" s="4" t="s">
        <v>2</v>
      </c>
      <c r="B11" s="38" t="s">
        <v>3</v>
      </c>
      <c r="C11" s="39"/>
      <c r="D11" s="39"/>
      <c r="E11" s="5" t="s">
        <v>4</v>
      </c>
      <c r="F11" s="6" t="s">
        <v>5</v>
      </c>
      <c r="G11" s="7" t="s">
        <v>6</v>
      </c>
    </row>
    <row r="12" spans="1:11">
      <c r="A12" s="8"/>
      <c r="B12" s="9"/>
      <c r="C12" s="10"/>
      <c r="D12" s="10"/>
      <c r="E12" s="11"/>
      <c r="F12" s="10"/>
      <c r="G12" s="12"/>
    </row>
    <row r="13" spans="1:11">
      <c r="A13" s="8" t="s">
        <v>7</v>
      </c>
      <c r="B13" s="13" t="s">
        <v>8</v>
      </c>
      <c r="C13" s="11"/>
      <c r="D13" s="11"/>
      <c r="E13" s="14">
        <v>15598.96</v>
      </c>
      <c r="F13" s="14">
        <v>2670.09</v>
      </c>
      <c r="G13" s="15">
        <f t="shared" ref="G13:G26" si="0">E13-F13</f>
        <v>12928.869999999999</v>
      </c>
    </row>
    <row r="14" spans="1:11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5">
        <f t="shared" si="0"/>
        <v>12928.869999999999</v>
      </c>
    </row>
    <row r="15" spans="1:11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5">
        <f t="shared" si="0"/>
        <v>6844.96</v>
      </c>
    </row>
    <row r="16" spans="1:11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5">
        <f t="shared" si="0"/>
        <v>6844.96</v>
      </c>
    </row>
    <row r="17" spans="1:7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5">
        <f t="shared" si="0"/>
        <v>6844.96</v>
      </c>
    </row>
    <row r="18" spans="1:7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5">
        <f t="shared" si="0"/>
        <v>6844.96</v>
      </c>
    </row>
    <row r="19" spans="1:7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5">
        <f t="shared" si="0"/>
        <v>2359.66</v>
      </c>
    </row>
    <row r="20" spans="1:7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5">
        <f t="shared" si="0"/>
        <v>2359.66</v>
      </c>
    </row>
    <row r="21" spans="1:7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5">
        <f t="shared" si="0"/>
        <v>4145.55</v>
      </c>
    </row>
    <row r="22" spans="1:7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5">
        <f t="shared" si="0"/>
        <v>4145.55</v>
      </c>
    </row>
    <row r="23" spans="1:7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5">
        <f t="shared" si="0"/>
        <v>6573.65</v>
      </c>
    </row>
    <row r="24" spans="1:7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5">
        <f t="shared" si="0"/>
        <v>6573.65</v>
      </c>
    </row>
    <row r="25" spans="1:7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5">
        <f t="shared" si="0"/>
        <v>4618.05</v>
      </c>
    </row>
    <row r="26" spans="1:7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394.95</v>
      </c>
      <c r="G26" s="29">
        <f t="shared" si="0"/>
        <v>4605.05</v>
      </c>
    </row>
    <row r="27" spans="1:7">
      <c r="A27" s="11"/>
      <c r="B27" s="22"/>
      <c r="C27" s="11"/>
      <c r="D27" s="11"/>
      <c r="E27" s="14"/>
      <c r="F27" s="14"/>
      <c r="G27" s="14"/>
    </row>
    <row r="28" spans="1:7">
      <c r="A28" s="11"/>
      <c r="B28" s="22"/>
      <c r="C28" s="11"/>
      <c r="D28" s="11"/>
      <c r="E28" s="14"/>
      <c r="F28" s="14"/>
      <c r="G28" s="14"/>
    </row>
  </sheetData>
  <mergeCells count="2">
    <mergeCell ref="B2:K2"/>
    <mergeCell ref="B11:D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sqref="A1:XFD1048576"/>
    </sheetView>
  </sheetViews>
  <sheetFormatPr baseColWidth="10" defaultRowHeight="15"/>
  <cols>
    <col min="1" max="1" width="14" customWidth="1"/>
    <col min="5" max="5" width="20.140625" customWidth="1"/>
    <col min="6" max="9" width="15.28515625" customWidth="1"/>
    <col min="10" max="10" width="19.5703125" customWidth="1"/>
  </cols>
  <sheetData>
    <row r="2" spans="1:14" ht="18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41"/>
      <c r="L2" s="41"/>
      <c r="M2" s="41"/>
      <c r="N2" s="41"/>
    </row>
    <row r="5" spans="1:14" ht="15.75">
      <c r="C5" s="1" t="s">
        <v>1</v>
      </c>
    </row>
    <row r="9" spans="1:14" ht="18.75">
      <c r="C9" s="2" t="s">
        <v>26</v>
      </c>
    </row>
    <row r="10" spans="1:14" ht="15.75" thickBot="1">
      <c r="E10" s="3"/>
    </row>
    <row r="11" spans="1:14" ht="60.75" thickBot="1">
      <c r="A11" s="4" t="s">
        <v>2</v>
      </c>
      <c r="B11" s="38" t="s">
        <v>3</v>
      </c>
      <c r="C11" s="39"/>
      <c r="D11" s="39"/>
      <c r="E11" s="5" t="s">
        <v>4</v>
      </c>
      <c r="F11" s="36" t="s">
        <v>5</v>
      </c>
      <c r="G11" s="40" t="s">
        <v>25</v>
      </c>
      <c r="H11" s="40" t="s">
        <v>24</v>
      </c>
      <c r="I11" s="40" t="s">
        <v>23</v>
      </c>
      <c r="J11" s="7" t="s">
        <v>6</v>
      </c>
    </row>
    <row r="12" spans="1:14">
      <c r="A12" s="8"/>
      <c r="B12" s="9"/>
      <c r="C12" s="10"/>
      <c r="D12" s="10"/>
      <c r="E12" s="11"/>
      <c r="F12" s="10"/>
      <c r="G12" s="10"/>
      <c r="H12" s="10"/>
      <c r="I12" s="10"/>
      <c r="J12" s="12"/>
    </row>
    <row r="13" spans="1:14">
      <c r="A13" s="8" t="s">
        <v>7</v>
      </c>
      <c r="B13" s="13" t="s">
        <v>8</v>
      </c>
      <c r="C13" s="11"/>
      <c r="D13" s="11"/>
      <c r="E13" s="14">
        <f>15598.96+199.96</f>
        <v>15798.919999999998</v>
      </c>
      <c r="F13" s="14">
        <v>2670.09</v>
      </c>
      <c r="G13" s="14">
        <v>1793.88</v>
      </c>
      <c r="H13" s="14">
        <v>0</v>
      </c>
      <c r="I13" s="14">
        <v>0</v>
      </c>
      <c r="J13" s="15">
        <f>E13-F13-G13-H13</f>
        <v>11334.949999999997</v>
      </c>
    </row>
    <row r="14" spans="1:14">
      <c r="A14" s="8" t="s">
        <v>9</v>
      </c>
      <c r="B14" s="13" t="s">
        <v>8</v>
      </c>
      <c r="C14" s="11"/>
      <c r="D14" s="11"/>
      <c r="E14" s="14">
        <v>15598.96</v>
      </c>
      <c r="F14" s="14">
        <v>2670.09</v>
      </c>
      <c r="G14" s="14">
        <v>1793.88</v>
      </c>
      <c r="H14" s="14">
        <v>1793.88</v>
      </c>
      <c r="I14" s="14">
        <v>0</v>
      </c>
      <c r="J14" s="15">
        <f>E14-F14-G14-H14</f>
        <v>9341.1099999999969</v>
      </c>
    </row>
    <row r="15" spans="1:14">
      <c r="A15" s="8" t="s">
        <v>7</v>
      </c>
      <c r="B15" s="13" t="s">
        <v>10</v>
      </c>
      <c r="C15" s="11"/>
      <c r="D15" s="11"/>
      <c r="E15" s="14">
        <v>7800</v>
      </c>
      <c r="F15" s="14">
        <v>955.04</v>
      </c>
      <c r="G15" s="14">
        <v>897</v>
      </c>
      <c r="H15" s="14">
        <v>0</v>
      </c>
      <c r="I15" s="14">
        <v>0</v>
      </c>
      <c r="J15" s="15">
        <f>E15-F15</f>
        <v>6844.96</v>
      </c>
    </row>
    <row r="16" spans="1:14">
      <c r="A16" s="8" t="s">
        <v>9</v>
      </c>
      <c r="B16" s="13" t="s">
        <v>10</v>
      </c>
      <c r="C16" s="11"/>
      <c r="D16" s="11"/>
      <c r="E16" s="14">
        <v>7800</v>
      </c>
      <c r="F16" s="14">
        <v>955.04</v>
      </c>
      <c r="G16" s="14">
        <v>897</v>
      </c>
      <c r="H16" s="14">
        <v>0</v>
      </c>
      <c r="I16" s="14">
        <v>0</v>
      </c>
      <c r="J16" s="15">
        <f>E16-F16</f>
        <v>6844.96</v>
      </c>
    </row>
    <row r="17" spans="1:10">
      <c r="A17" s="8" t="s">
        <v>7</v>
      </c>
      <c r="B17" s="13" t="s">
        <v>11</v>
      </c>
      <c r="C17" s="11"/>
      <c r="D17" s="11"/>
      <c r="E17" s="14">
        <v>7800</v>
      </c>
      <c r="F17" s="14">
        <v>955.04</v>
      </c>
      <c r="G17" s="14">
        <v>897</v>
      </c>
      <c r="H17" s="14">
        <v>0</v>
      </c>
      <c r="I17" s="14">
        <v>0</v>
      </c>
      <c r="J17" s="15">
        <f>E17-F17</f>
        <v>6844.96</v>
      </c>
    </row>
    <row r="18" spans="1:10">
      <c r="A18" s="8" t="s">
        <v>9</v>
      </c>
      <c r="B18" s="13" t="s">
        <v>11</v>
      </c>
      <c r="C18" s="11"/>
      <c r="D18" s="11"/>
      <c r="E18" s="14">
        <v>7800</v>
      </c>
      <c r="F18" s="14">
        <v>955.04</v>
      </c>
      <c r="G18" s="14">
        <v>897</v>
      </c>
      <c r="H18" s="14">
        <v>0</v>
      </c>
      <c r="I18" s="14">
        <v>0</v>
      </c>
      <c r="J18" s="15">
        <f>E18-F18</f>
        <v>6844.96</v>
      </c>
    </row>
    <row r="19" spans="1:10">
      <c r="A19" s="8" t="s">
        <v>7</v>
      </c>
      <c r="B19" s="13" t="s">
        <v>12</v>
      </c>
      <c r="C19" s="20"/>
      <c r="D19" s="20"/>
      <c r="E19" s="14">
        <v>2500</v>
      </c>
      <c r="F19" s="14">
        <v>140.34</v>
      </c>
      <c r="G19" s="14">
        <v>0</v>
      </c>
      <c r="H19" s="14">
        <v>0</v>
      </c>
      <c r="I19" s="14">
        <v>0</v>
      </c>
      <c r="J19" s="15">
        <f>E19-F19</f>
        <v>2359.66</v>
      </c>
    </row>
    <row r="20" spans="1:10">
      <c r="A20" s="8" t="s">
        <v>9</v>
      </c>
      <c r="B20" s="13" t="s">
        <v>12</v>
      </c>
      <c r="C20" s="20"/>
      <c r="D20" s="20"/>
      <c r="E20" s="14">
        <v>2500</v>
      </c>
      <c r="F20" s="14">
        <v>140.34</v>
      </c>
      <c r="G20" s="14">
        <v>0</v>
      </c>
      <c r="H20" s="14">
        <v>0</v>
      </c>
      <c r="I20" s="14">
        <v>0</v>
      </c>
      <c r="J20" s="15">
        <f>E20-F20</f>
        <v>2359.66</v>
      </c>
    </row>
    <row r="21" spans="1:10">
      <c r="A21" s="8" t="s">
        <v>7</v>
      </c>
      <c r="B21" s="13" t="s">
        <v>13</v>
      </c>
      <c r="C21" s="11"/>
      <c r="D21" s="11"/>
      <c r="E21" s="14">
        <v>4500</v>
      </c>
      <c r="F21" s="14">
        <v>354.45</v>
      </c>
      <c r="G21" s="14">
        <v>0</v>
      </c>
      <c r="H21" s="14">
        <v>0</v>
      </c>
      <c r="I21" s="14">
        <v>0</v>
      </c>
      <c r="J21" s="15">
        <f>E21-F21</f>
        <v>4145.55</v>
      </c>
    </row>
    <row r="22" spans="1:10">
      <c r="A22" s="8" t="s">
        <v>9</v>
      </c>
      <c r="B22" s="13" t="s">
        <v>13</v>
      </c>
      <c r="C22" s="11"/>
      <c r="D22" s="11"/>
      <c r="E22" s="14">
        <v>4500</v>
      </c>
      <c r="F22" s="14">
        <v>354.45</v>
      </c>
      <c r="G22" s="14">
        <v>0</v>
      </c>
      <c r="H22" s="14">
        <v>0</v>
      </c>
      <c r="I22" s="14">
        <v>0</v>
      </c>
      <c r="J22" s="15">
        <f>E22-F22</f>
        <v>4145.55</v>
      </c>
    </row>
    <row r="23" spans="1:10">
      <c r="A23" s="8" t="s">
        <v>7</v>
      </c>
      <c r="B23" s="13" t="s">
        <v>14</v>
      </c>
      <c r="C23" s="11"/>
      <c r="D23" s="11"/>
      <c r="E23" s="14">
        <v>7455</v>
      </c>
      <c r="F23" s="14">
        <v>881.35</v>
      </c>
      <c r="G23" s="14">
        <v>857.33</v>
      </c>
      <c r="H23" s="14">
        <v>690.84</v>
      </c>
      <c r="I23" s="14">
        <v>0</v>
      </c>
      <c r="J23" s="15">
        <f>E23-F23</f>
        <v>6573.65</v>
      </c>
    </row>
    <row r="24" spans="1:10">
      <c r="A24" s="21" t="s">
        <v>9</v>
      </c>
      <c r="B24" s="22" t="s">
        <v>14</v>
      </c>
      <c r="C24" s="11"/>
      <c r="D24" s="11"/>
      <c r="E24" s="14">
        <v>7455</v>
      </c>
      <c r="F24" s="14">
        <v>881.35</v>
      </c>
      <c r="G24" s="14">
        <v>857.33</v>
      </c>
      <c r="H24" s="14">
        <v>694.84</v>
      </c>
      <c r="I24" s="14">
        <v>0</v>
      </c>
      <c r="J24" s="15">
        <f>E24-F24</f>
        <v>6573.65</v>
      </c>
    </row>
    <row r="25" spans="1:10">
      <c r="A25" s="23" t="s">
        <v>7</v>
      </c>
      <c r="B25" s="13" t="s">
        <v>15</v>
      </c>
      <c r="C25" s="11"/>
      <c r="D25" s="11"/>
      <c r="E25" s="14">
        <v>5000</v>
      </c>
      <c r="F25" s="14">
        <v>381.95</v>
      </c>
      <c r="G25" s="14">
        <v>575</v>
      </c>
      <c r="H25" s="14">
        <v>0</v>
      </c>
      <c r="I25" s="14">
        <v>0</v>
      </c>
      <c r="J25" s="15">
        <f>E25-F25-G25-H25</f>
        <v>4043.05</v>
      </c>
    </row>
    <row r="26" spans="1:10" ht="15.75" thickBot="1">
      <c r="A26" s="26" t="s">
        <v>9</v>
      </c>
      <c r="B26" s="27" t="s">
        <v>15</v>
      </c>
      <c r="C26" s="3"/>
      <c r="D26" s="3"/>
      <c r="E26" s="28">
        <v>5000</v>
      </c>
      <c r="F26" s="28">
        <v>381.95</v>
      </c>
      <c r="G26" s="28">
        <v>575</v>
      </c>
      <c r="H26" s="28">
        <v>1150</v>
      </c>
      <c r="I26" s="28">
        <v>0</v>
      </c>
      <c r="J26" s="29">
        <f>E26-F26-G26-H26</f>
        <v>2893.05</v>
      </c>
    </row>
    <row r="27" spans="1:10">
      <c r="A27" s="11"/>
      <c r="B27" s="22"/>
      <c r="C27" s="11"/>
      <c r="D27" s="11"/>
      <c r="E27" s="14"/>
      <c r="F27" s="14"/>
      <c r="G27" s="14"/>
      <c r="H27" s="14"/>
      <c r="I27" s="14"/>
      <c r="J27" s="14"/>
    </row>
    <row r="28" spans="1:10">
      <c r="A28" s="11"/>
      <c r="B28" s="22"/>
      <c r="C28" s="11"/>
      <c r="D28" s="11"/>
      <c r="E28" s="14"/>
      <c r="F28" s="14"/>
      <c r="G28" s="14"/>
      <c r="H28" s="14"/>
      <c r="I28" s="14"/>
      <c r="J28" s="14"/>
    </row>
  </sheetData>
  <mergeCells count="2">
    <mergeCell ref="A2:J2"/>
    <mergeCell ref="B11:D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topLeftCell="A11" workbookViewId="0">
      <selection activeCell="I16" sqref="I16"/>
    </sheetView>
  </sheetViews>
  <sheetFormatPr baseColWidth="10" defaultRowHeight="15"/>
  <cols>
    <col min="1" max="1" width="13.5703125" customWidth="1"/>
    <col min="3" max="3" width="26.7109375" customWidth="1"/>
    <col min="4" max="4" width="18.7109375" customWidth="1"/>
    <col min="5" max="8" width="18.85546875" customWidth="1"/>
    <col min="9" max="9" width="22.85546875" customWidth="1"/>
  </cols>
  <sheetData>
    <row r="2" spans="1:13" ht="18" customHeight="1">
      <c r="B2" s="37" t="s">
        <v>0</v>
      </c>
      <c r="C2" s="37"/>
      <c r="D2" s="37"/>
      <c r="E2" s="37"/>
      <c r="F2" s="37"/>
      <c r="G2" s="37"/>
      <c r="H2" s="37"/>
      <c r="I2" s="37"/>
      <c r="J2" s="41"/>
      <c r="K2" s="41"/>
      <c r="L2" s="41"/>
      <c r="M2" s="41"/>
    </row>
    <row r="5" spans="1:13" ht="15.75">
      <c r="C5" s="42" t="s">
        <v>1</v>
      </c>
    </row>
    <row r="9" spans="1:13" ht="18.75">
      <c r="C9" s="2" t="s">
        <v>27</v>
      </c>
    </row>
    <row r="10" spans="1:13" ht="15.75" thickBot="1">
      <c r="D10" s="3"/>
    </row>
    <row r="11" spans="1:13" ht="45.75" thickBot="1">
      <c r="A11" s="4" t="s">
        <v>2</v>
      </c>
      <c r="B11" s="38" t="s">
        <v>3</v>
      </c>
      <c r="C11" s="39"/>
      <c r="D11" s="5" t="s">
        <v>4</v>
      </c>
      <c r="E11" s="36" t="s">
        <v>5</v>
      </c>
      <c r="F11" s="40" t="s">
        <v>25</v>
      </c>
      <c r="G11" s="40" t="s">
        <v>24</v>
      </c>
      <c r="H11" s="40" t="s">
        <v>23</v>
      </c>
      <c r="I11" s="7" t="s">
        <v>6</v>
      </c>
    </row>
    <row r="12" spans="1:13">
      <c r="A12" s="8"/>
      <c r="B12" s="9"/>
      <c r="C12" s="10"/>
      <c r="D12" s="11"/>
      <c r="E12" s="10"/>
      <c r="F12" s="10"/>
      <c r="G12" s="10"/>
      <c r="H12" s="10"/>
      <c r="I12" s="12"/>
    </row>
    <row r="13" spans="1:13">
      <c r="A13" s="8" t="s">
        <v>7</v>
      </c>
      <c r="B13" s="13" t="s">
        <v>8</v>
      </c>
      <c r="C13" s="11"/>
      <c r="D13" s="14">
        <v>15598.96</v>
      </c>
      <c r="E13" s="14">
        <v>2670.09</v>
      </c>
      <c r="F13" s="14">
        <v>1793.88</v>
      </c>
      <c r="G13" s="14">
        <v>1793.88</v>
      </c>
      <c r="H13" s="14">
        <v>0</v>
      </c>
      <c r="I13" s="15">
        <f>D13-E13-F13-G13-H13</f>
        <v>9341.1099999999969</v>
      </c>
    </row>
    <row r="14" spans="1:13">
      <c r="A14" s="8" t="s">
        <v>9</v>
      </c>
      <c r="B14" s="13" t="s">
        <v>8</v>
      </c>
      <c r="C14" s="11"/>
      <c r="D14" s="14">
        <v>15598.96</v>
      </c>
      <c r="E14" s="14">
        <v>2670.09</v>
      </c>
      <c r="F14" s="14">
        <v>1793.88</v>
      </c>
      <c r="G14" s="14">
        <v>1793.88</v>
      </c>
      <c r="H14" s="14">
        <v>0</v>
      </c>
      <c r="I14" s="15">
        <f>D14-E14-F14-G14-H14</f>
        <v>9341.1099999999969</v>
      </c>
    </row>
    <row r="15" spans="1:13">
      <c r="A15" s="8" t="s">
        <v>7</v>
      </c>
      <c r="B15" s="13" t="s">
        <v>10</v>
      </c>
      <c r="C15" s="11"/>
      <c r="D15" s="14">
        <v>7800</v>
      </c>
      <c r="E15" s="14">
        <v>955.04</v>
      </c>
      <c r="F15" s="14">
        <v>897</v>
      </c>
      <c r="G15" s="14">
        <v>0</v>
      </c>
      <c r="H15" s="14">
        <v>0</v>
      </c>
      <c r="I15" s="15">
        <f>D15-E15-F15-G15-H15</f>
        <v>5947.96</v>
      </c>
    </row>
    <row r="16" spans="1:13">
      <c r="A16" s="8" t="s">
        <v>9</v>
      </c>
      <c r="B16" s="13" t="s">
        <v>10</v>
      </c>
      <c r="C16" s="11"/>
      <c r="D16" s="14">
        <v>7800</v>
      </c>
      <c r="E16" s="14">
        <v>955.04</v>
      </c>
      <c r="F16" s="14">
        <v>897</v>
      </c>
      <c r="G16" s="14">
        <v>0</v>
      </c>
      <c r="H16" s="14">
        <v>1115</v>
      </c>
      <c r="I16" s="15">
        <f>D16-E16-F16-G16-H16</f>
        <v>4832.96</v>
      </c>
    </row>
    <row r="17" spans="1:9">
      <c r="A17" s="8" t="s">
        <v>7</v>
      </c>
      <c r="B17" s="13" t="s">
        <v>11</v>
      </c>
      <c r="C17" s="11"/>
      <c r="D17" s="14">
        <v>7800</v>
      </c>
      <c r="E17" s="14">
        <v>955.04</v>
      </c>
      <c r="F17" s="14">
        <v>897</v>
      </c>
      <c r="G17" s="14">
        <v>0</v>
      </c>
      <c r="H17" s="14">
        <v>0</v>
      </c>
      <c r="I17" s="15">
        <f>D17-E17-F17-G17-H17</f>
        <v>5947.96</v>
      </c>
    </row>
    <row r="18" spans="1:9">
      <c r="A18" s="8" t="s">
        <v>9</v>
      </c>
      <c r="B18" s="13" t="s">
        <v>11</v>
      </c>
      <c r="C18" s="11"/>
      <c r="D18" s="14">
        <v>7800</v>
      </c>
      <c r="E18" s="14">
        <v>955.04</v>
      </c>
      <c r="F18" s="14">
        <v>897</v>
      </c>
      <c r="G18" s="14">
        <v>0</v>
      </c>
      <c r="H18" s="14">
        <v>1486</v>
      </c>
      <c r="I18" s="15">
        <f>D18-E18-F18-G18-H18</f>
        <v>4461.96</v>
      </c>
    </row>
    <row r="19" spans="1:9">
      <c r="A19" s="8" t="s">
        <v>7</v>
      </c>
      <c r="B19" s="13" t="s">
        <v>12</v>
      </c>
      <c r="C19" s="20"/>
      <c r="D19" s="14">
        <v>2500</v>
      </c>
      <c r="E19" s="14">
        <v>140.34</v>
      </c>
      <c r="F19" s="14">
        <v>0</v>
      </c>
      <c r="G19" s="14">
        <v>0</v>
      </c>
      <c r="H19" s="14">
        <v>0</v>
      </c>
      <c r="I19" s="15">
        <f>D19-E19-F19-G19-H19</f>
        <v>2359.66</v>
      </c>
    </row>
    <row r="20" spans="1:9">
      <c r="A20" s="8" t="s">
        <v>9</v>
      </c>
      <c r="B20" s="13" t="s">
        <v>12</v>
      </c>
      <c r="C20" s="20"/>
      <c r="D20" s="14">
        <v>2500</v>
      </c>
      <c r="E20" s="14">
        <v>140.34</v>
      </c>
      <c r="F20" s="14">
        <v>0</v>
      </c>
      <c r="G20" s="14">
        <v>0</v>
      </c>
      <c r="H20" s="14">
        <v>0</v>
      </c>
      <c r="I20" s="15">
        <f>D20-E20-F20-G20-H20</f>
        <v>2359.66</v>
      </c>
    </row>
    <row r="21" spans="1:9">
      <c r="A21" s="8" t="s">
        <v>7</v>
      </c>
      <c r="B21" s="13" t="s">
        <v>13</v>
      </c>
      <c r="C21" s="11"/>
      <c r="D21" s="14">
        <v>4500</v>
      </c>
      <c r="E21" s="14">
        <v>354.45</v>
      </c>
      <c r="F21" s="14">
        <v>0</v>
      </c>
      <c r="G21" s="14">
        <v>0</v>
      </c>
      <c r="H21" s="14">
        <v>0</v>
      </c>
      <c r="I21" s="15">
        <f>D21-E21-F21-G21-H21</f>
        <v>4145.55</v>
      </c>
    </row>
    <row r="22" spans="1:9">
      <c r="A22" s="8" t="s">
        <v>9</v>
      </c>
      <c r="B22" s="13" t="s">
        <v>13</v>
      </c>
      <c r="C22" s="11"/>
      <c r="D22" s="14">
        <v>4500</v>
      </c>
      <c r="E22" s="14">
        <v>354.45</v>
      </c>
      <c r="F22" s="14">
        <v>0</v>
      </c>
      <c r="G22" s="14">
        <v>0</v>
      </c>
      <c r="H22" s="14">
        <v>0</v>
      </c>
      <c r="I22" s="15">
        <f>D22-E22-F22-G22-H22</f>
        <v>4145.55</v>
      </c>
    </row>
    <row r="23" spans="1:9">
      <c r="A23" s="8" t="s">
        <v>7</v>
      </c>
      <c r="B23" s="13" t="s">
        <v>14</v>
      </c>
      <c r="C23" s="11"/>
      <c r="D23" s="14">
        <v>7455</v>
      </c>
      <c r="E23" s="14">
        <v>881.35</v>
      </c>
      <c r="F23" s="14">
        <v>857.33</v>
      </c>
      <c r="G23" s="14">
        <v>690.84</v>
      </c>
      <c r="H23" s="14">
        <v>0</v>
      </c>
      <c r="I23" s="15">
        <f>D23-E23-F23-G23-H23</f>
        <v>5025.4799999999996</v>
      </c>
    </row>
    <row r="24" spans="1:9">
      <c r="A24" s="21" t="s">
        <v>9</v>
      </c>
      <c r="B24" s="22" t="s">
        <v>14</v>
      </c>
      <c r="C24" s="11"/>
      <c r="D24" s="14">
        <v>7455</v>
      </c>
      <c r="E24" s="14">
        <v>881.35</v>
      </c>
      <c r="F24" s="14">
        <v>857.33</v>
      </c>
      <c r="G24" s="14">
        <v>690.84</v>
      </c>
      <c r="H24" s="14">
        <v>0</v>
      </c>
      <c r="I24" s="15">
        <f>D24-E24-F24-G24-H24</f>
        <v>5025.4799999999996</v>
      </c>
    </row>
    <row r="25" spans="1:9">
      <c r="A25" s="23" t="s">
        <v>7</v>
      </c>
      <c r="B25" s="13" t="s">
        <v>15</v>
      </c>
      <c r="C25" s="11"/>
      <c r="D25" s="14">
        <v>5000</v>
      </c>
      <c r="E25" s="14">
        <v>381.95</v>
      </c>
      <c r="F25" s="14">
        <v>575</v>
      </c>
      <c r="G25" s="14">
        <v>575</v>
      </c>
      <c r="H25" s="14">
        <v>0</v>
      </c>
      <c r="I25" s="15">
        <f>D25-E25-F25-G25-H25</f>
        <v>3468.05</v>
      </c>
    </row>
    <row r="26" spans="1:9" ht="15.75" thickBot="1">
      <c r="A26" s="26" t="s">
        <v>9</v>
      </c>
      <c r="B26" s="27" t="s">
        <v>15</v>
      </c>
      <c r="C26" s="3"/>
      <c r="D26" s="28">
        <v>5000</v>
      </c>
      <c r="E26" s="28">
        <v>381.95</v>
      </c>
      <c r="F26" s="28">
        <v>575</v>
      </c>
      <c r="G26" s="28">
        <v>575</v>
      </c>
      <c r="H26" s="28">
        <v>0</v>
      </c>
      <c r="I26" s="29">
        <f>D26-E26-F26-G26-H26</f>
        <v>3468.05</v>
      </c>
    </row>
  </sheetData>
  <mergeCells count="2">
    <mergeCell ref="B2:I2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Istituto de la mujer</cp:lastModifiedBy>
  <dcterms:created xsi:type="dcterms:W3CDTF">2021-07-12T18:22:01Z</dcterms:created>
  <dcterms:modified xsi:type="dcterms:W3CDTF">2021-09-10T17:38:45Z</dcterms:modified>
</cp:coreProperties>
</file>